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R:\Økonomi\MBK\2024\APM\"/>
    </mc:Choice>
  </mc:AlternateContent>
  <xr:revisionPtr revIDLastSave="0" documentId="13_ncr:1_{7223F4C6-1632-4A64-99BC-28D1184EECF7}" xr6:coauthVersionLast="47" xr6:coauthVersionMax="47" xr10:uidLastSave="{00000000-0000-0000-0000-000000000000}"/>
  <bookViews>
    <workbookView xWindow="28680" yWindow="-120" windowWidth="29040" windowHeight="15840" activeTab="1" xr2:uid="{5DCA2FCC-4B38-48D4-9D89-587B0CB91A20}"/>
  </bookViews>
  <sheets>
    <sheet name="Definitions" sheetId="1" r:id="rId1"/>
    <sheet name="Møre Boligkreditt AS" sheetId="2" r:id="rId2"/>
  </sheets>
  <definedNames>
    <definedName name="_xlnm.Print_Area" localSheetId="0">Definitions!$A$1:$A$20</definedName>
    <definedName name="_xlnm.Print_Area" localSheetId="1">'Møre Boligkreditt AS'!$A$1:$F$25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2" l="1"/>
  <c r="D20" i="2"/>
  <c r="F8" i="2"/>
  <c r="F14" i="2"/>
  <c r="F20" i="2"/>
  <c r="B7" i="2" l="1"/>
  <c r="B23" i="2" l="1"/>
  <c r="B8" i="2" s="1"/>
  <c r="B20" i="2"/>
  <c r="B14" i="2"/>
  <c r="C20" i="2"/>
  <c r="C7" i="2"/>
  <c r="C23" i="2"/>
  <c r="C14" i="2"/>
  <c r="C8" i="2" l="1"/>
</calcChain>
</file>

<file path=xl/sharedStrings.xml><?xml version="1.0" encoding="utf-8"?>
<sst xmlns="http://schemas.openxmlformats.org/spreadsheetml/2006/main" count="35" uniqueCount="31">
  <si>
    <t>Møre Boligkreditt AS</t>
  </si>
  <si>
    <t>Møre Boligkreditt AS’ APMs and definitions</t>
  </si>
  <si>
    <t>Return on equity (ROE)</t>
  </si>
  <si>
    <t>This measure gives relevant information on Møre Boligkreditt AS' profitability by measuring the ability to generate profits from the shareholders’ investments.</t>
  </si>
  <si>
    <t xml:space="preserve">Calculated as: Shareholders’ share of profits for the period divided by average equity. </t>
  </si>
  <si>
    <t xml:space="preserve">Calculated as: Total operating expenses in per cent of total income. </t>
  </si>
  <si>
    <t>Mortgage lending growth</t>
  </si>
  <si>
    <t xml:space="preserve">Return on equity (ROE) </t>
  </si>
  <si>
    <t>Return on equity, annualised, per cent</t>
  </si>
  <si>
    <t>Days in the year</t>
  </si>
  <si>
    <t>This ratio is included to show Møre Boligkreditt AS' 12 months development of mortgage volume.</t>
  </si>
  <si>
    <t>This key figure provides information about the relation between income and costs and is a useful performance indicator for evaluating the cost-efficiency of the company.</t>
  </si>
  <si>
    <t>Calculated as: "Loans to and receivables from customers" in relation to "Loans to and receivables from customers" at the beginning of the period.</t>
  </si>
  <si>
    <t>APMs are shown with comparable figures for earlier periods. All figures are stated in NOK million unless stated otherwise.</t>
  </si>
  <si>
    <t>Møre Boligkreditt AS has prepared Alternative Performance Measures (APMs) in accordance with ESMA's guidelines for APMs. We use APMs in our reports to provide additional information to the accounts and also as important financial performance figures for the management. The APM's are not intended to substitute accounting figures prepared in accordance with IFRS nor should they be given more emphasize. The key figures are not defined under IFRS or any other legislation and are not necessarily directly comparable with similar key figures in other banks or companies.</t>
  </si>
  <si>
    <t>Cost income ratio</t>
  </si>
  <si>
    <t xml:space="preserve">       Quarter</t>
  </si>
  <si>
    <t>Alternative Performance Measures</t>
  </si>
  <si>
    <t>Q1-23</t>
  </si>
  <si>
    <t>Average paid-in equity</t>
  </si>
  <si>
    <t>NOK million</t>
  </si>
  <si>
    <t>Profit after tax for the period</t>
  </si>
  <si>
    <t>Total operating expenses in the period</t>
  </si>
  <si>
    <t>Total income in the period</t>
  </si>
  <si>
    <t>Loans and receivables from customers at the start of the period</t>
  </si>
  <si>
    <t>Loans and receivables from customers at the end of the period</t>
  </si>
  <si>
    <r>
      <t>Cost</t>
    </r>
    <r>
      <rPr>
        <b/>
        <sz val="10"/>
        <color rgb="FFFF0000"/>
        <rFont val="Arial"/>
        <family val="2"/>
      </rPr>
      <t xml:space="preserve"> </t>
    </r>
    <r>
      <rPr>
        <b/>
        <sz val="10"/>
        <rFont val="Arial"/>
        <family val="2"/>
      </rPr>
      <t>income ratio</t>
    </r>
  </si>
  <si>
    <t>Days in the period</t>
  </si>
  <si>
    <t>Q1-24</t>
  </si>
  <si>
    <t>YoY 31/3</t>
  </si>
  <si>
    <t>Full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</si>
</sst>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kr&quot;\ #,##0.00"/>
    <numFmt numFmtId="165" formatCode="_ * #,##0.00_ ;_ * \-#,##0.00_ ;_ * &quot;-&quot;??_ ;_ @_ "/>
    <numFmt numFmtId="166" formatCode="#,##0;\(#,##0\);0;_ @_ "/>
    <numFmt numFmtId="167" formatCode="0.0"/>
    <numFmt numFmtId="168" formatCode="0.0\ %"/>
    <numFmt numFmtId="169" formatCode="#,##0.0;\(#,##0.0\);0.0;_ @_ "/>
    <numFmt numFmtId="170" formatCode="_-* #,##0.0_-;\-* #,##0.0_-;_-* &quot;-&quot;??_-;_-@_-"/>
  </numFmts>
  <fonts count="15"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2"/>
      <name val="Arial"/>
      <family val="2"/>
    </font>
    <font>
      <sz val="8"/>
      <color rgb="FF595959"/>
      <name val="Arial"/>
      <family val="2"/>
    </font>
    <font>
      <sz val="11"/>
      <color theme="1"/>
      <name val="Arial"/>
      <family val="2"/>
    </font>
    <font>
      <sz val="12"/>
      <name val="Arial"/>
      <family val="2"/>
    </font>
    <font>
      <sz val="12"/>
      <color theme="1"/>
      <name val="Arial"/>
      <family val="2"/>
    </font>
    <font>
      <sz val="10"/>
      <color rgb="FFFF0000"/>
      <name val="Arial"/>
      <family val="2"/>
    </font>
    <font>
      <sz val="12"/>
      <color rgb="FFFF0000"/>
      <name val="Arial"/>
      <family val="2"/>
    </font>
    <font>
      <sz val="12"/>
      <color theme="4"/>
      <name val="Arial"/>
      <family val="2"/>
    </font>
    <font>
      <b/>
      <sz val="10"/>
      <color rgb="FFFF0000"/>
      <name val="Arial"/>
      <family val="2"/>
    </font>
    <font>
      <i/>
      <sz val="1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s>
  <cellStyleXfs count="8">
    <xf numFmtId="0" fontId="0" fillId="0" borderId="0"/>
    <xf numFmtId="0" fontId="2" fillId="0" borderId="0">
      <alignment vertical="top"/>
    </xf>
    <xf numFmtId="0" fontId="1" fillId="0" borderId="0"/>
    <xf numFmtId="0" fontId="2" fillId="0" borderId="0">
      <alignment vertical="top"/>
    </xf>
    <xf numFmtId="0" fontId="2" fillId="0" borderId="0">
      <alignment vertical="top"/>
    </xf>
    <xf numFmtId="165"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3" fillId="2" borderId="0" xfId="1" applyFont="1" applyFill="1" applyAlignment="1"/>
    <xf numFmtId="0" fontId="2" fillId="2" borderId="0" xfId="1" applyFill="1" applyAlignment="1"/>
    <xf numFmtId="0" fontId="4" fillId="2" borderId="0" xfId="1" applyFont="1" applyFill="1" applyAlignment="1">
      <alignment vertical="center" wrapText="1"/>
    </xf>
    <xf numFmtId="0" fontId="4" fillId="2" borderId="0" xfId="1" applyFont="1" applyFill="1" applyAlignment="1">
      <alignment vertical="top" wrapText="1"/>
    </xf>
    <xf numFmtId="0" fontId="6" fillId="2" borderId="0" xfId="0" applyFont="1" applyFill="1" applyAlignment="1">
      <alignment horizontal="left" vertical="center" wrapText="1"/>
    </xf>
    <xf numFmtId="0" fontId="7" fillId="2" borderId="0" xfId="0" applyFont="1" applyFill="1"/>
    <xf numFmtId="0" fontId="5" fillId="2" borderId="0" xfId="4" applyFont="1" applyFill="1">
      <alignment vertical="top"/>
    </xf>
    <xf numFmtId="0" fontId="8" fillId="2" borderId="1" xfId="4" applyFont="1" applyFill="1" applyBorder="1">
      <alignment vertical="top"/>
    </xf>
    <xf numFmtId="0" fontId="8" fillId="2" borderId="0" xfId="1" applyFont="1" applyFill="1" applyAlignment="1"/>
    <xf numFmtId="0" fontId="8" fillId="2" borderId="0" xfId="4" applyFont="1" applyFill="1">
      <alignment vertical="top"/>
    </xf>
    <xf numFmtId="166" fontId="8" fillId="2" borderId="0" xfId="1" applyNumberFormat="1" applyFont="1" applyFill="1" applyAlignment="1"/>
    <xf numFmtId="0" fontId="8" fillId="2" borderId="2" xfId="1" applyFont="1" applyFill="1" applyBorder="1" applyAlignment="1"/>
    <xf numFmtId="167" fontId="8" fillId="2" borderId="2" xfId="6" applyNumberFormat="1" applyFont="1" applyFill="1" applyBorder="1" applyAlignment="1">
      <alignment vertical="top"/>
    </xf>
    <xf numFmtId="168" fontId="8" fillId="2" borderId="0" xfId="6" applyNumberFormat="1" applyFont="1" applyFill="1" applyBorder="1" applyAlignment="1">
      <alignment vertical="top"/>
    </xf>
    <xf numFmtId="0" fontId="8" fillId="2" borderId="2" xfId="4" applyFont="1" applyFill="1" applyBorder="1">
      <alignment vertical="top"/>
    </xf>
    <xf numFmtId="0" fontId="0" fillId="2" borderId="0" xfId="0" applyFill="1"/>
    <xf numFmtId="0" fontId="9" fillId="2" borderId="0" xfId="0" applyFont="1" applyFill="1"/>
    <xf numFmtId="0" fontId="5" fillId="2" borderId="1" xfId="1" applyFont="1" applyFill="1" applyBorder="1" applyAlignment="1"/>
    <xf numFmtId="0" fontId="8" fillId="2" borderId="1" xfId="1" applyFont="1" applyFill="1" applyBorder="1" applyAlignment="1"/>
    <xf numFmtId="0" fontId="5" fillId="2" borderId="1" xfId="3" applyFont="1" applyFill="1" applyBorder="1" applyAlignment="1">
      <alignment horizontal="right" vertical="top"/>
    </xf>
    <xf numFmtId="0" fontId="10" fillId="2" borderId="0" xfId="1" applyFont="1" applyFill="1" applyAlignment="1"/>
    <xf numFmtId="0" fontId="5" fillId="3" borderId="1" xfId="3" applyFont="1" applyFill="1" applyBorder="1" applyAlignment="1">
      <alignment horizontal="right" vertical="top"/>
    </xf>
    <xf numFmtId="0" fontId="8" fillId="3" borderId="0" xfId="1" applyFont="1" applyFill="1" applyAlignment="1"/>
    <xf numFmtId="167" fontId="8" fillId="3" borderId="2" xfId="6" applyNumberFormat="1" applyFont="1" applyFill="1" applyBorder="1" applyAlignment="1">
      <alignment vertical="top"/>
    </xf>
    <xf numFmtId="168" fontId="8" fillId="3" borderId="0" xfId="6" applyNumberFormat="1" applyFont="1" applyFill="1" applyBorder="1" applyAlignment="1">
      <alignment vertical="top"/>
    </xf>
    <xf numFmtId="0" fontId="0" fillId="3" borderId="0" xfId="0" applyFill="1"/>
    <xf numFmtId="0" fontId="9" fillId="3" borderId="0" xfId="0" applyFont="1" applyFill="1"/>
    <xf numFmtId="0" fontId="11" fillId="2" borderId="1" xfId="1" applyFont="1" applyFill="1" applyBorder="1" applyAlignment="1"/>
    <xf numFmtId="170" fontId="8" fillId="2" borderId="2" xfId="7" applyNumberFormat="1" applyFont="1" applyFill="1" applyBorder="1" applyAlignment="1">
      <alignment vertical="top"/>
    </xf>
    <xf numFmtId="169" fontId="12" fillId="2" borderId="0" xfId="5" applyNumberFormat="1" applyFont="1" applyFill="1" applyBorder="1" applyAlignment="1">
      <alignment vertical="top"/>
    </xf>
    <xf numFmtId="166" fontId="12" fillId="2" borderId="0" xfId="5" applyNumberFormat="1" applyFont="1" applyFill="1" applyAlignment="1"/>
    <xf numFmtId="169" fontId="12" fillId="2" borderId="0" xfId="5" applyNumberFormat="1" applyFont="1" applyFill="1" applyAlignment="1">
      <alignment vertical="top"/>
    </xf>
    <xf numFmtId="166" fontId="12" fillId="2" borderId="0" xfId="5" applyNumberFormat="1" applyFont="1" applyFill="1" applyAlignment="1">
      <alignment vertical="top"/>
    </xf>
    <xf numFmtId="166" fontId="12" fillId="3" borderId="0" xfId="5" applyNumberFormat="1" applyFont="1" applyFill="1" applyAlignment="1">
      <alignment vertical="top"/>
    </xf>
    <xf numFmtId="0" fontId="2" fillId="2" borderId="0" xfId="1" applyFill="1" applyAlignment="1">
      <alignment vertical="center"/>
    </xf>
    <xf numFmtId="0" fontId="2" fillId="2" borderId="0" xfId="1" applyFill="1" applyAlignment="1">
      <alignment vertical="top" wrapText="1"/>
    </xf>
    <xf numFmtId="0" fontId="2" fillId="2" borderId="0" xfId="1" applyFill="1" applyAlignment="1">
      <alignment vertical="center" wrapText="1"/>
    </xf>
    <xf numFmtId="0" fontId="3" fillId="2" borderId="0" xfId="1" applyFont="1" applyFill="1" applyAlignment="1">
      <alignment horizontal="left" vertical="center" wrapText="1"/>
    </xf>
    <xf numFmtId="0" fontId="3" fillId="2" borderId="0" xfId="1" applyFont="1" applyFill="1" applyAlignment="1">
      <alignment vertical="center" wrapText="1"/>
    </xf>
    <xf numFmtId="0" fontId="2" fillId="2" borderId="0" xfId="2" applyFont="1" applyFill="1" applyAlignment="1">
      <alignment horizontal="left" vertical="center" wrapText="1"/>
    </xf>
    <xf numFmtId="0" fontId="2" fillId="0" borderId="0" xfId="1" applyAlignment="1">
      <alignment vertical="center" wrapText="1"/>
    </xf>
    <xf numFmtId="0" fontId="2" fillId="2" borderId="0" xfId="1" applyFill="1" applyAlignment="1">
      <alignment horizontal="left" vertical="center" wrapText="1"/>
    </xf>
    <xf numFmtId="0" fontId="2" fillId="0" borderId="0" xfId="1" applyAlignment="1">
      <alignment vertical="top" wrapText="1"/>
    </xf>
    <xf numFmtId="0" fontId="2" fillId="2" borderId="0" xfId="0" applyFont="1" applyFill="1" applyAlignment="1">
      <alignment horizontal="left" vertical="center" wrapText="1"/>
    </xf>
    <xf numFmtId="0" fontId="11" fillId="2" borderId="0" xfId="1" applyFont="1" applyFill="1" applyAlignment="1"/>
    <xf numFmtId="0" fontId="8" fillId="0" borderId="0" xfId="1" applyFont="1" applyAlignment="1"/>
    <xf numFmtId="167" fontId="8" fillId="2" borderId="2" xfId="6" applyNumberFormat="1" applyFont="1" applyFill="1" applyBorder="1" applyAlignment="1">
      <alignment horizontal="center" vertical="top"/>
    </xf>
    <xf numFmtId="168" fontId="8" fillId="2" borderId="0" xfId="6" applyNumberFormat="1" applyFont="1" applyFill="1" applyBorder="1" applyAlignment="1">
      <alignment horizontal="center" vertical="top"/>
    </xf>
    <xf numFmtId="169" fontId="12" fillId="3" borderId="0" xfId="5" applyNumberFormat="1" applyFont="1" applyFill="1" applyAlignment="1">
      <alignment vertical="top"/>
    </xf>
    <xf numFmtId="169" fontId="12" fillId="3" borderId="0" xfId="5" applyNumberFormat="1" applyFont="1" applyFill="1" applyBorder="1" applyAlignment="1">
      <alignment vertical="top"/>
    </xf>
    <xf numFmtId="169" fontId="12" fillId="2" borderId="0" xfId="5" applyNumberFormat="1" applyFont="1" applyFill="1" applyBorder="1" applyAlignment="1">
      <alignment horizontal="center" vertical="top"/>
    </xf>
    <xf numFmtId="164" fontId="5" fillId="2" borderId="4" xfId="3" applyNumberFormat="1" applyFont="1" applyFill="1" applyBorder="1" applyAlignment="1">
      <alignment horizontal="center" vertical="center" wrapText="1"/>
    </xf>
    <xf numFmtId="0" fontId="5" fillId="2" borderId="5" xfId="3" applyFont="1" applyFill="1" applyBorder="1" applyAlignment="1">
      <alignment horizontal="right" vertical="top"/>
    </xf>
    <xf numFmtId="0" fontId="8" fillId="2" borderId="6" xfId="1" applyFont="1" applyFill="1" applyBorder="1" applyAlignment="1"/>
    <xf numFmtId="170" fontId="8" fillId="2" borderId="7" xfId="7" applyNumberFormat="1" applyFont="1" applyFill="1" applyBorder="1" applyAlignment="1">
      <alignment vertical="top"/>
    </xf>
    <xf numFmtId="166" fontId="12" fillId="2" borderId="6" xfId="5" applyNumberFormat="1" applyFont="1" applyFill="1" applyBorder="1" applyAlignment="1">
      <alignment vertical="top"/>
    </xf>
    <xf numFmtId="166" fontId="12" fillId="2" borderId="0" xfId="5" applyNumberFormat="1" applyFont="1" applyFill="1" applyBorder="1" applyAlignment="1">
      <alignment vertical="top"/>
    </xf>
    <xf numFmtId="167" fontId="8" fillId="2" borderId="7" xfId="6" applyNumberFormat="1" applyFont="1" applyFill="1" applyBorder="1" applyAlignment="1">
      <alignment vertical="top"/>
    </xf>
    <xf numFmtId="0" fontId="0" fillId="2" borderId="6" xfId="0" applyFill="1" applyBorder="1"/>
    <xf numFmtId="0" fontId="9" fillId="2" borderId="6" xfId="0" applyFont="1" applyFill="1" applyBorder="1"/>
    <xf numFmtId="0" fontId="5" fillId="3" borderId="5" xfId="3" applyFont="1" applyFill="1" applyBorder="1" applyAlignment="1">
      <alignment horizontal="right" vertical="top"/>
    </xf>
    <xf numFmtId="0" fontId="8" fillId="3" borderId="6" xfId="1" applyFont="1" applyFill="1" applyBorder="1" applyAlignment="1"/>
    <xf numFmtId="169" fontId="12" fillId="3" borderId="6" xfId="5" applyNumberFormat="1" applyFont="1" applyFill="1" applyBorder="1" applyAlignment="1">
      <alignment horizontal="center" vertical="top"/>
    </xf>
    <xf numFmtId="166" fontId="12" fillId="3" borderId="6" xfId="5" applyNumberFormat="1" applyFont="1" applyFill="1" applyBorder="1" applyAlignment="1">
      <alignment horizontal="center"/>
    </xf>
    <xf numFmtId="166" fontId="12" fillId="2" borderId="0" xfId="5" applyNumberFormat="1" applyFont="1" applyFill="1" applyBorder="1" applyAlignment="1">
      <alignment horizontal="center"/>
    </xf>
    <xf numFmtId="167" fontId="8" fillId="3" borderId="7" xfId="6" applyNumberFormat="1" applyFont="1" applyFill="1" applyBorder="1" applyAlignment="1">
      <alignment horizontal="center" vertical="top"/>
    </xf>
    <xf numFmtId="168" fontId="8" fillId="3" borderId="6" xfId="6" applyNumberFormat="1" applyFont="1" applyFill="1" applyBorder="1" applyAlignment="1">
      <alignment horizontal="center" vertical="top"/>
    </xf>
    <xf numFmtId="0" fontId="8" fillId="3" borderId="6" xfId="1" applyFont="1" applyFill="1" applyBorder="1" applyAlignment="1">
      <alignment horizontal="center"/>
    </xf>
    <xf numFmtId="0" fontId="8" fillId="2" borderId="0" xfId="1" applyFont="1" applyFill="1" applyAlignment="1">
      <alignment horizontal="center"/>
    </xf>
    <xf numFmtId="170" fontId="8" fillId="3" borderId="7" xfId="7" applyNumberFormat="1" applyFont="1" applyFill="1" applyBorder="1" applyAlignment="1">
      <alignment vertical="top"/>
    </xf>
    <xf numFmtId="166" fontId="12" fillId="3" borderId="6" xfId="5" applyNumberFormat="1" applyFont="1" applyFill="1" applyBorder="1" applyAlignment="1">
      <alignment vertical="top"/>
    </xf>
    <xf numFmtId="167" fontId="8" fillId="3" borderId="7" xfId="6" applyNumberFormat="1" applyFont="1" applyFill="1" applyBorder="1" applyAlignment="1">
      <alignment vertical="top"/>
    </xf>
    <xf numFmtId="0" fontId="0" fillId="3" borderId="6" xfId="0" applyFill="1" applyBorder="1"/>
    <xf numFmtId="0" fontId="9" fillId="3" borderId="6" xfId="0" applyFont="1" applyFill="1" applyBorder="1"/>
    <xf numFmtId="169" fontId="12" fillId="2" borderId="6" xfId="5" applyNumberFormat="1" applyFont="1" applyFill="1" applyBorder="1" applyAlignment="1">
      <alignment vertical="top"/>
    </xf>
    <xf numFmtId="166" fontId="12" fillId="2" borderId="6" xfId="5" applyNumberFormat="1" applyFont="1" applyFill="1" applyBorder="1" applyAlignment="1"/>
    <xf numFmtId="168" fontId="8" fillId="2" borderId="6" xfId="6" applyNumberFormat="1" applyFont="1" applyFill="1" applyBorder="1" applyAlignment="1">
      <alignment vertical="top"/>
    </xf>
    <xf numFmtId="0" fontId="9" fillId="2" borderId="1" xfId="0" applyFont="1" applyFill="1" applyBorder="1"/>
    <xf numFmtId="0" fontId="9" fillId="3" borderId="1" xfId="0" applyFont="1" applyFill="1" applyBorder="1"/>
    <xf numFmtId="0" fontId="9" fillId="3" borderId="5" xfId="0" applyFont="1" applyFill="1" applyBorder="1"/>
    <xf numFmtId="0" fontId="9" fillId="2" borderId="5" xfId="0" applyFont="1" applyFill="1" applyBorder="1"/>
    <xf numFmtId="43" fontId="8" fillId="2" borderId="0" xfId="7" applyFont="1" applyFill="1" applyBorder="1" applyAlignment="1"/>
    <xf numFmtId="0" fontId="14" fillId="2" borderId="1" xfId="1" applyFont="1" applyFill="1" applyBorder="1" applyAlignment="1"/>
    <xf numFmtId="164" fontId="5" fillId="2" borderId="4" xfId="3" applyNumberFormat="1" applyFont="1" applyFill="1" applyBorder="1" applyAlignment="1">
      <alignment horizontal="center" vertical="center"/>
    </xf>
    <xf numFmtId="164" fontId="5" fillId="2" borderId="3" xfId="3" applyNumberFormat="1" applyFont="1" applyFill="1" applyBorder="1" applyAlignment="1">
      <alignment horizontal="center" vertical="center"/>
    </xf>
    <xf numFmtId="164" fontId="5" fillId="2" borderId="3" xfId="3" applyNumberFormat="1" applyFont="1" applyFill="1" applyBorder="1" applyAlignment="1">
      <alignment horizontal="center" vertical="center" wrapText="1"/>
    </xf>
  </cellXfs>
  <cellStyles count="8">
    <cellStyle name="=C:\WINNT35\SYSTEM32\COMMAND.COM" xfId="3" xr:uid="{E8745C39-ED9D-43BA-8DEF-A33110F6AF50}"/>
    <cellStyle name="=C:\WINNT35\SYSTEM32\COMMAND.COM 2" xfId="4" xr:uid="{D3790D09-8295-4963-8F1A-8444C91BB183}"/>
    <cellStyle name="Comma 14" xfId="5" xr:uid="{4CFDD949-98F6-402E-963B-8A013E68E09D}"/>
    <cellStyle name="Komma" xfId="7" builtinId="3"/>
    <cellStyle name="Normal" xfId="0" builtinId="0"/>
    <cellStyle name="Normal 109" xfId="2" xr:uid="{AD6293E2-A8A8-4199-8E72-41D231D64FEC}"/>
    <cellStyle name="Normal 3 14" xfId="1" xr:uid="{DF45EF3E-7E08-4BE3-A8F9-4DABE430000F}"/>
    <cellStyle name="Percent 2" xfId="6" xr:uid="{517BA2BA-6A8C-4B35-8C5B-6F6B78ED63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tema">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5FC39-74C9-4697-BB18-2AF3C6708FA2}">
  <sheetPr>
    <pageSetUpPr fitToPage="1"/>
  </sheetPr>
  <dimension ref="A1:C22"/>
  <sheetViews>
    <sheetView workbookViewId="0">
      <selection activeCell="A15" sqref="A15"/>
    </sheetView>
  </sheetViews>
  <sheetFormatPr baseColWidth="10" defaultColWidth="11.42578125" defaultRowHeight="12.75" x14ac:dyDescent="0.2"/>
  <cols>
    <col min="1" max="1" width="103" style="2" customWidth="1"/>
    <col min="2" max="16384" width="11.42578125" style="2"/>
  </cols>
  <sheetData>
    <row r="1" spans="1:3" x14ac:dyDescent="0.2">
      <c r="A1" s="1" t="s">
        <v>0</v>
      </c>
    </row>
    <row r="2" spans="1:3" x14ac:dyDescent="0.2">
      <c r="A2" s="2" t="s">
        <v>17</v>
      </c>
    </row>
    <row r="3" spans="1:3" x14ac:dyDescent="0.2">
      <c r="A3" s="35"/>
    </row>
    <row r="4" spans="1:3" ht="63.75" x14ac:dyDescent="0.2">
      <c r="A4" s="36" t="s">
        <v>14</v>
      </c>
      <c r="B4" s="4"/>
      <c r="C4" s="4"/>
    </row>
    <row r="5" spans="1:3" x14ac:dyDescent="0.2">
      <c r="A5" s="37"/>
    </row>
    <row r="6" spans="1:3" ht="25.5" x14ac:dyDescent="0.2">
      <c r="A6" s="36" t="s">
        <v>13</v>
      </c>
    </row>
    <row r="7" spans="1:3" x14ac:dyDescent="0.2">
      <c r="A7" s="37"/>
    </row>
    <row r="8" spans="1:3" x14ac:dyDescent="0.2">
      <c r="A8" s="38" t="s">
        <v>1</v>
      </c>
    </row>
    <row r="9" spans="1:3" x14ac:dyDescent="0.2">
      <c r="A9" s="38"/>
    </row>
    <row r="10" spans="1:3" x14ac:dyDescent="0.2">
      <c r="A10" s="39" t="s">
        <v>2</v>
      </c>
    </row>
    <row r="11" spans="1:3" ht="25.5" x14ac:dyDescent="0.2">
      <c r="A11" s="37" t="s">
        <v>3</v>
      </c>
    </row>
    <row r="12" spans="1:3" s="5" customFormat="1" x14ac:dyDescent="0.25">
      <c r="A12" s="40" t="s">
        <v>4</v>
      </c>
    </row>
    <row r="13" spans="1:3" x14ac:dyDescent="0.2">
      <c r="A13" s="37"/>
    </row>
    <row r="14" spans="1:3" x14ac:dyDescent="0.2">
      <c r="A14" s="39" t="s">
        <v>26</v>
      </c>
      <c r="B14" s="21"/>
    </row>
    <row r="15" spans="1:3" ht="25.5" x14ac:dyDescent="0.2">
      <c r="A15" s="41" t="s">
        <v>11</v>
      </c>
    </row>
    <row r="16" spans="1:3" x14ac:dyDescent="0.2">
      <c r="A16" s="36" t="s">
        <v>5</v>
      </c>
    </row>
    <row r="17" spans="1:1" x14ac:dyDescent="0.2">
      <c r="A17" s="42"/>
    </row>
    <row r="18" spans="1:1" ht="18.75" customHeight="1" x14ac:dyDescent="0.2">
      <c r="A18" s="39" t="s">
        <v>6</v>
      </c>
    </row>
    <row r="19" spans="1:1" x14ac:dyDescent="0.2">
      <c r="A19" s="37" t="s">
        <v>10</v>
      </c>
    </row>
    <row r="20" spans="1:1" ht="25.5" x14ac:dyDescent="0.2">
      <c r="A20" s="43" t="s">
        <v>12</v>
      </c>
    </row>
    <row r="21" spans="1:1" s="6" customFormat="1" ht="14.25" x14ac:dyDescent="0.2">
      <c r="A21" s="44"/>
    </row>
    <row r="22" spans="1:1" x14ac:dyDescent="0.2">
      <c r="A22" s="3"/>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AE4F4-103A-47B0-9D2D-339F5070B8BE}">
  <sheetPr>
    <pageSetUpPr fitToPage="1"/>
  </sheetPr>
  <dimension ref="A1:T25"/>
  <sheetViews>
    <sheetView tabSelected="1" zoomScale="80" zoomScaleNormal="80" workbookViewId="0">
      <selection activeCell="E21" sqref="E21"/>
    </sheetView>
  </sheetViews>
  <sheetFormatPr baseColWidth="10" defaultColWidth="11.42578125" defaultRowHeight="15" x14ac:dyDescent="0.2"/>
  <cols>
    <col min="1" max="1" width="69.28515625" style="9" customWidth="1"/>
    <col min="2" max="5" width="14.5703125" style="9" customWidth="1"/>
    <col min="6" max="6" width="15.7109375" style="9" customWidth="1"/>
    <col min="7" max="7" width="11.42578125" style="9"/>
    <col min="8" max="8" width="65.85546875" style="9" customWidth="1"/>
    <col min="9" max="16384" width="11.42578125" style="9"/>
  </cols>
  <sheetData>
    <row r="1" spans="1:20" ht="15.75" x14ac:dyDescent="0.25">
      <c r="A1" s="18" t="s">
        <v>0</v>
      </c>
      <c r="B1" s="28"/>
      <c r="C1" s="28"/>
      <c r="D1" s="19"/>
      <c r="E1" s="19"/>
      <c r="F1" s="19"/>
      <c r="H1" s="45"/>
    </row>
    <row r="2" spans="1:20" ht="26.25" customHeight="1" x14ac:dyDescent="0.2">
      <c r="B2" s="86" t="s">
        <v>16</v>
      </c>
      <c r="C2" s="86"/>
      <c r="D2" s="84" t="s">
        <v>29</v>
      </c>
      <c r="E2" s="85"/>
      <c r="F2" s="52" t="s">
        <v>30</v>
      </c>
    </row>
    <row r="3" spans="1:20" ht="15.75" x14ac:dyDescent="0.2">
      <c r="A3" s="83" t="s">
        <v>20</v>
      </c>
      <c r="B3" s="22" t="s">
        <v>28</v>
      </c>
      <c r="C3" s="20" t="s">
        <v>18</v>
      </c>
      <c r="D3" s="61">
        <v>2024</v>
      </c>
      <c r="E3" s="20">
        <v>2023</v>
      </c>
      <c r="F3" s="53">
        <v>2023</v>
      </c>
    </row>
    <row r="4" spans="1:20" ht="15.75" x14ac:dyDescent="0.2">
      <c r="A4" s="7" t="s">
        <v>7</v>
      </c>
      <c r="B4" s="23"/>
      <c r="D4" s="62"/>
      <c r="F4" s="54"/>
    </row>
    <row r="5" spans="1:20" ht="7.5" customHeight="1" x14ac:dyDescent="0.2">
      <c r="A5" s="7"/>
      <c r="B5" s="23"/>
      <c r="D5" s="62"/>
      <c r="F5" s="54"/>
    </row>
    <row r="6" spans="1:20" x14ac:dyDescent="0.2">
      <c r="A6" s="10" t="s">
        <v>21</v>
      </c>
      <c r="B6" s="50">
        <v>41.367069130000097</v>
      </c>
      <c r="C6" s="30">
        <v>37.5108139700001</v>
      </c>
      <c r="D6" s="63"/>
      <c r="E6" s="51"/>
      <c r="F6" s="75">
        <v>127.84758684000001</v>
      </c>
      <c r="O6" s="11"/>
      <c r="P6" s="11"/>
      <c r="Q6" s="11"/>
      <c r="R6" s="11"/>
      <c r="S6" s="11"/>
      <c r="T6" s="11"/>
    </row>
    <row r="7" spans="1:20" x14ac:dyDescent="0.2">
      <c r="A7" s="8" t="s">
        <v>19</v>
      </c>
      <c r="B7" s="34">
        <f>(1550+((1550*65/91)+(1650*26/91)))/2</f>
        <v>1564.2857142857142</v>
      </c>
      <c r="C7" s="31">
        <f t="shared" ref="C7" si="0">(1550+1550)/2</f>
        <v>1550</v>
      </c>
      <c r="D7" s="64"/>
      <c r="E7" s="65"/>
      <c r="F7" s="76">
        <v>1550</v>
      </c>
      <c r="O7" s="11"/>
      <c r="P7" s="11"/>
      <c r="Q7" s="11"/>
      <c r="R7" s="11"/>
      <c r="S7" s="11"/>
      <c r="T7" s="11"/>
    </row>
    <row r="8" spans="1:20" x14ac:dyDescent="0.2">
      <c r="A8" s="12" t="s">
        <v>8</v>
      </c>
      <c r="B8" s="24">
        <f t="shared" ref="B8:C8" si="1">(B6*(B24/B23)/B7)*100</f>
        <v>10.636000914351975</v>
      </c>
      <c r="C8" s="13">
        <f t="shared" si="1"/>
        <v>9.8146574186738604</v>
      </c>
      <c r="D8" s="66"/>
      <c r="E8" s="47"/>
      <c r="F8" s="58">
        <f>(F6*(F24/F23)/F7)*100</f>
        <v>8.2482314090322575</v>
      </c>
      <c r="O8" s="11"/>
      <c r="P8" s="11"/>
      <c r="Q8" s="11"/>
      <c r="R8" s="11"/>
      <c r="S8" s="11"/>
      <c r="T8" s="11"/>
    </row>
    <row r="9" spans="1:20" x14ac:dyDescent="0.2">
      <c r="B9" s="25"/>
      <c r="C9" s="14"/>
      <c r="D9" s="67"/>
      <c r="E9" s="48"/>
      <c r="F9" s="77"/>
      <c r="O9" s="11"/>
      <c r="P9" s="11"/>
      <c r="Q9" s="11"/>
      <c r="R9" s="11"/>
      <c r="S9" s="11"/>
      <c r="T9" s="11"/>
    </row>
    <row r="10" spans="1:20" ht="15.75" x14ac:dyDescent="0.2">
      <c r="A10" s="7" t="s">
        <v>15</v>
      </c>
      <c r="B10" s="23"/>
      <c r="D10" s="68"/>
      <c r="E10" s="69"/>
      <c r="F10" s="54"/>
      <c r="O10" s="11"/>
      <c r="P10" s="11"/>
      <c r="Q10" s="11"/>
      <c r="R10" s="11"/>
      <c r="S10" s="11"/>
      <c r="T10" s="11"/>
    </row>
    <row r="11" spans="1:20" ht="7.5" customHeight="1" x14ac:dyDescent="0.2">
      <c r="A11" s="7"/>
      <c r="B11" s="23"/>
      <c r="D11" s="68"/>
      <c r="E11" s="69"/>
      <c r="F11" s="54"/>
      <c r="O11" s="11"/>
      <c r="P11" s="11"/>
      <c r="Q11" s="11"/>
      <c r="R11" s="11"/>
      <c r="S11" s="11"/>
      <c r="T11" s="11"/>
    </row>
    <row r="12" spans="1:20" x14ac:dyDescent="0.2">
      <c r="A12" s="10" t="s">
        <v>22</v>
      </c>
      <c r="B12" s="50">
        <v>15.488144</v>
      </c>
      <c r="C12" s="32">
        <v>13.53173</v>
      </c>
      <c r="D12" s="63"/>
      <c r="E12" s="51"/>
      <c r="F12" s="75">
        <v>58.246610199999992</v>
      </c>
      <c r="H12" s="82"/>
      <c r="O12" s="11"/>
      <c r="P12" s="11"/>
      <c r="Q12" s="11"/>
      <c r="R12" s="11"/>
      <c r="S12" s="11"/>
      <c r="T12" s="11"/>
    </row>
    <row r="13" spans="1:20" x14ac:dyDescent="0.2">
      <c r="A13" s="10" t="s">
        <v>23</v>
      </c>
      <c r="B13" s="49">
        <v>66.655118999999999</v>
      </c>
      <c r="C13" s="32">
        <v>61.570231999999997</v>
      </c>
      <c r="D13" s="63"/>
      <c r="E13" s="51"/>
      <c r="F13" s="75">
        <v>223.502365</v>
      </c>
      <c r="H13" s="82"/>
      <c r="O13" s="11"/>
      <c r="P13" s="11"/>
      <c r="Q13" s="11"/>
      <c r="R13" s="11"/>
      <c r="S13" s="11"/>
      <c r="T13" s="11"/>
    </row>
    <row r="14" spans="1:20" x14ac:dyDescent="0.2">
      <c r="A14" s="15" t="s">
        <v>15</v>
      </c>
      <c r="B14" s="24">
        <f t="shared" ref="B14" si="2">B12/B13*100</f>
        <v>23.236240865461511</v>
      </c>
      <c r="C14" s="29">
        <f t="shared" ref="C14" si="3">C12/C13*100</f>
        <v>21.977714815172373</v>
      </c>
      <c r="D14" s="70"/>
      <c r="E14" s="29"/>
      <c r="F14" s="55">
        <f>F12/F13*100</f>
        <v>26.06084736508269</v>
      </c>
      <c r="O14" s="11"/>
      <c r="P14" s="11"/>
      <c r="Q14" s="11"/>
      <c r="R14" s="11"/>
      <c r="S14" s="11"/>
      <c r="T14" s="11"/>
    </row>
    <row r="15" spans="1:20" ht="8.1" customHeight="1" x14ac:dyDescent="0.2">
      <c r="A15" s="7"/>
      <c r="B15" s="23"/>
      <c r="D15" s="62"/>
      <c r="F15" s="54"/>
      <c r="O15" s="11"/>
      <c r="P15" s="11"/>
      <c r="Q15" s="11"/>
      <c r="R15" s="11"/>
      <c r="S15" s="11"/>
      <c r="T15" s="11"/>
    </row>
    <row r="16" spans="1:20" ht="15.75" x14ac:dyDescent="0.2">
      <c r="A16" s="7" t="s">
        <v>6</v>
      </c>
      <c r="B16" s="23"/>
      <c r="D16" s="62"/>
      <c r="F16" s="54"/>
      <c r="O16" s="11"/>
      <c r="P16" s="11"/>
      <c r="Q16" s="11"/>
      <c r="R16" s="11"/>
      <c r="S16" s="11"/>
      <c r="T16" s="11"/>
    </row>
    <row r="17" spans="1:20" ht="8.1" customHeight="1" x14ac:dyDescent="0.2">
      <c r="A17" s="7"/>
      <c r="B17" s="23"/>
      <c r="D17" s="62"/>
      <c r="F17" s="54"/>
      <c r="O17" s="11"/>
      <c r="P17" s="11"/>
      <c r="Q17" s="11"/>
      <c r="R17" s="11"/>
      <c r="S17" s="11"/>
      <c r="T17" s="11"/>
    </row>
    <row r="18" spans="1:20" x14ac:dyDescent="0.2">
      <c r="A18" s="10" t="s">
        <v>24</v>
      </c>
      <c r="B18" s="34">
        <v>32357.389112000001</v>
      </c>
      <c r="C18" s="33">
        <v>30464.222731000002</v>
      </c>
      <c r="D18" s="71">
        <v>32240.561000000002</v>
      </c>
      <c r="E18" s="57">
        <v>29756.141</v>
      </c>
      <c r="F18" s="56">
        <v>30464</v>
      </c>
      <c r="O18" s="11"/>
      <c r="P18" s="11"/>
      <c r="Q18" s="11"/>
      <c r="R18" s="11"/>
      <c r="S18" s="11"/>
      <c r="T18" s="11"/>
    </row>
    <row r="19" spans="1:20" x14ac:dyDescent="0.2">
      <c r="A19" s="10" t="s">
        <v>25</v>
      </c>
      <c r="B19" s="34">
        <v>31959.903676000002</v>
      </c>
      <c r="C19" s="33">
        <v>32240.560643749999</v>
      </c>
      <c r="D19" s="71">
        <v>31959.903999999999</v>
      </c>
      <c r="E19" s="57">
        <v>32240.561000000002</v>
      </c>
      <c r="F19" s="56">
        <v>32357.389112000001</v>
      </c>
      <c r="O19" s="11"/>
      <c r="P19" s="11"/>
      <c r="Q19" s="11"/>
      <c r="R19" s="11"/>
      <c r="S19" s="11"/>
      <c r="T19" s="11"/>
    </row>
    <row r="20" spans="1:20" x14ac:dyDescent="0.2">
      <c r="A20" s="15" t="s">
        <v>6</v>
      </c>
      <c r="B20" s="24">
        <f t="shared" ref="B20" si="4">((B19-B18)/B18)*100</f>
        <v>-1.2284224620971915</v>
      </c>
      <c r="C20" s="13">
        <f>((C19-C18)/C18)*100</f>
        <v>5.8308985213084688</v>
      </c>
      <c r="D20" s="72">
        <f>((D19-D18)/D18)*100</f>
        <v>-0.8705090460429733</v>
      </c>
      <c r="E20" s="13">
        <f>((E19-E18)/E18)*100</f>
        <v>8.3492681393061083</v>
      </c>
      <c r="F20" s="58">
        <f>((F19-F18)/F18)*100</f>
        <v>6.2151690913865565</v>
      </c>
      <c r="O20" s="11"/>
      <c r="P20" s="11"/>
      <c r="Q20" s="11"/>
      <c r="R20" s="11"/>
      <c r="S20" s="11"/>
      <c r="T20" s="11"/>
    </row>
    <row r="21" spans="1:20" ht="8.1" customHeight="1" x14ac:dyDescent="0.2">
      <c r="A21" s="7"/>
      <c r="B21" s="23"/>
      <c r="D21" s="62"/>
      <c r="F21" s="54"/>
      <c r="O21" s="11"/>
      <c r="P21" s="11"/>
      <c r="Q21" s="11"/>
      <c r="R21" s="11"/>
      <c r="S21" s="11"/>
      <c r="T21" s="11"/>
    </row>
    <row r="22" spans="1:20" ht="15.75" x14ac:dyDescent="0.25">
      <c r="A22" s="16"/>
      <c r="B22" s="26"/>
      <c r="C22" s="16"/>
      <c r="D22" s="73"/>
      <c r="E22" s="16"/>
      <c r="F22" s="59"/>
      <c r="O22" s="11"/>
      <c r="P22" s="11"/>
      <c r="Q22" s="11"/>
      <c r="R22" s="11"/>
      <c r="S22" s="11"/>
      <c r="T22" s="11"/>
    </row>
    <row r="23" spans="1:20" x14ac:dyDescent="0.2">
      <c r="A23" s="17" t="s">
        <v>27</v>
      </c>
      <c r="B23" s="27">
        <f>31+29+31</f>
        <v>91</v>
      </c>
      <c r="C23" s="17">
        <f>31+28+31</f>
        <v>90</v>
      </c>
      <c r="D23" s="74"/>
      <c r="E23" s="17"/>
      <c r="F23" s="60">
        <v>365</v>
      </c>
      <c r="O23" s="11"/>
      <c r="P23" s="11"/>
      <c r="Q23" s="11"/>
      <c r="R23" s="11"/>
      <c r="S23" s="11"/>
      <c r="T23" s="11"/>
    </row>
    <row r="24" spans="1:20" x14ac:dyDescent="0.2">
      <c r="A24" s="78" t="s">
        <v>9</v>
      </c>
      <c r="B24" s="79">
        <v>366</v>
      </c>
      <c r="C24" s="78">
        <v>365</v>
      </c>
      <c r="D24" s="80"/>
      <c r="E24" s="78"/>
      <c r="F24" s="81">
        <v>365</v>
      </c>
      <c r="O24" s="11"/>
      <c r="P24" s="11"/>
      <c r="Q24" s="11"/>
      <c r="R24" s="11"/>
      <c r="S24" s="11"/>
      <c r="T24" s="11"/>
    </row>
    <row r="25" spans="1:20" x14ac:dyDescent="0.2">
      <c r="C25" s="46"/>
    </row>
  </sheetData>
  <mergeCells count="2">
    <mergeCell ref="D2:E2"/>
    <mergeCell ref="B2:C2"/>
  </mergeCells>
  <pageMargins left="0.7" right="0.7" top="0.75" bottom="0.75" header="0.3" footer="0.3"/>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2</vt:i4>
      </vt:variant>
    </vt:vector>
  </HeadingPairs>
  <TitlesOfParts>
    <vt:vector size="4" baseType="lpstr">
      <vt:lpstr>Definitions</vt:lpstr>
      <vt:lpstr>Møre Boligkreditt AS</vt:lpstr>
      <vt:lpstr>Definitions!Utskriftsområde</vt:lpstr>
      <vt:lpstr>'Møre Boligkreditt AS'!Utskriftsområde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 Andre Kjerstad</dc:creator>
  <cp:lastModifiedBy>Ann Lisbeth Nilsen</cp:lastModifiedBy>
  <cp:lastPrinted>2024-04-05T12:42:22Z</cp:lastPrinted>
  <dcterms:created xsi:type="dcterms:W3CDTF">2023-02-09T11:36:43Z</dcterms:created>
  <dcterms:modified xsi:type="dcterms:W3CDTF">2024-04-23T10:31:41Z</dcterms:modified>
</cp:coreProperties>
</file>